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2" i="1"/>
  <c r="I7" i="1" s="1"/>
  <c r="I13" i="1"/>
  <c r="I15" i="1"/>
  <c r="I16" i="1"/>
  <c r="I18" i="1"/>
  <c r="I19" i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<sst xmlns="http://schemas.openxmlformats.org/spreadsheetml/2006/main" count="449" uniqueCount="88">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</sst>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  <xf numFmtId="0" fontId="12" fillId="0" borderId="0"/>
  </cellStyleXfs>
  <cellXfs count="41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165" fontId="33" fillId="29" borderId="20" xfId="0" applyNumberFormat="1" applyFont="1" applyFill="1" applyBorder="1"/>
    <xf numFmtId="165" fontId="33" fillId="29" borderId="19" xfId="0" applyNumberFormat="1" applyFont="1" applyFill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</cellXfs>
  <cellStyles count="8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6" xfId="8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D1" sqref="D1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4" width="28.140625" style="12" customWidth="1"/>
    <col min="5" max="5" width="40.7109375" style="12" customWidth="1"/>
    <col min="6" max="6" width="14.7109375" style="13" customWidth="1"/>
    <col min="7" max="7" width="40.7109375" style="13" customWidth="1"/>
    <col min="8" max="9" width="14.7109375" style="13" customWidth="1"/>
    <col min="10" max="10" width="12.85546875" style="13" customWidth="1"/>
    <col min="11" max="11" width="16" customWidth="1"/>
    <col min="12" max="12" width="18.7109375" customWidth="1"/>
    <col min="13" max="13" width="21.570312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87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38" t="s">
        <v>59</v>
      </c>
      <c r="B5" s="38" t="s">
        <v>60</v>
      </c>
      <c r="C5" s="38" t="s">
        <v>61</v>
      </c>
      <c r="D5" s="38" t="s">
        <v>62</v>
      </c>
      <c r="E5" s="40" t="s">
        <v>63</v>
      </c>
      <c r="F5" s="35" t="s">
        <v>66</v>
      </c>
      <c r="G5" s="35" t="s">
        <v>2</v>
      </c>
      <c r="H5" s="35" t="s">
        <v>65</v>
      </c>
      <c r="I5" s="37" t="s">
        <v>64</v>
      </c>
      <c r="J5" s="37"/>
    </row>
    <row r="6" spans="1:19" ht="26.25" customHeight="1" thickBot="1" x14ac:dyDescent="0.25">
      <c r="A6" s="39"/>
      <c r="B6" s="39"/>
      <c r="C6" s="39"/>
      <c r="D6" s="39"/>
      <c r="E6" s="39"/>
      <c r="F6" s="36"/>
      <c r="G6" s="36"/>
      <c r="H6" s="36"/>
      <c r="I6" s="14" t="s">
        <v>69</v>
      </c>
      <c r="J6" s="14" t="s">
        <v>67</v>
      </c>
    </row>
    <row r="7" spans="1:19" x14ac:dyDescent="0.2">
      <c r="A7" s="11" t="s">
        <v>70</v>
      </c>
      <c r="B7" s="11" t="s">
        <v>71</v>
      </c>
      <c r="C7" s="11" t="s">
        <v>71</v>
      </c>
      <c r="D7" s="12" t="s">
        <v>70</v>
      </c>
      <c r="E7" s="12" t="s">
        <v>72</v>
      </c>
      <c r="F7" s="13">
        <v>0</v>
      </c>
      <c r="G7" s="13" t="s">
        <v>73</v>
      </c>
      <c r="H7" s="13" t="s">
        <v>74</v>
      </c>
      <c r="I7" s="13">
        <f>+I12+I13+I15+I16</f>
        <v>18572545.549999997</v>
      </c>
      <c r="J7" s="13" t="s">
        <v>81</v>
      </c>
    </row>
    <row r="8" spans="1:19" x14ac:dyDescent="0.2">
      <c r="A8" s="33" t="s">
        <v>82</v>
      </c>
      <c r="B8" s="34"/>
      <c r="C8" s="34"/>
      <c r="D8" s="34"/>
      <c r="E8" s="34"/>
      <c r="F8" s="34"/>
      <c r="G8" s="34"/>
      <c r="H8" s="34"/>
      <c r="I8" s="34"/>
      <c r="J8" s="34"/>
    </row>
    <row r="9" spans="1:19" x14ac:dyDescent="0.2">
      <c r="A9" s="24" t="s">
        <v>75</v>
      </c>
      <c r="B9" s="24" t="s">
        <v>76</v>
      </c>
      <c r="C9" s="24" t="s">
        <v>77</v>
      </c>
      <c r="D9" s="25" t="s">
        <v>78</v>
      </c>
      <c r="E9" s="25" t="s">
        <v>79</v>
      </c>
      <c r="F9" s="26">
        <v>309225595.82999998</v>
      </c>
      <c r="G9" s="26" t="s">
        <v>73</v>
      </c>
      <c r="H9" s="26">
        <v>309225595.82999998</v>
      </c>
      <c r="I9" s="31">
        <f>12580438.32</f>
        <v>12580438.32</v>
      </c>
      <c r="J9" s="26">
        <f>I9/H9 * 100</f>
        <v>4.0683690126726217</v>
      </c>
    </row>
    <row r="10" spans="1:19" x14ac:dyDescent="0.2">
      <c r="A10" s="27" t="s">
        <v>75</v>
      </c>
      <c r="B10" s="27" t="s">
        <v>76</v>
      </c>
      <c r="C10" s="27" t="s">
        <v>80</v>
      </c>
      <c r="D10" s="28" t="s">
        <v>78</v>
      </c>
      <c r="E10" s="28" t="s">
        <v>79</v>
      </c>
      <c r="F10" s="29">
        <v>100000000</v>
      </c>
      <c r="G10" s="29" t="s">
        <v>73</v>
      </c>
      <c r="H10" s="29">
        <v>100000000</v>
      </c>
      <c r="I10" s="32">
        <f>1873375.21</f>
        <v>1873375.21</v>
      </c>
      <c r="J10" s="29">
        <f>I10/H10 * 100</f>
        <v>1.8733752100000001</v>
      </c>
    </row>
    <row r="11" spans="1:19" x14ac:dyDescent="0.2">
      <c r="A11" s="33" t="s">
        <v>83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9" x14ac:dyDescent="0.2">
      <c r="A12" s="24" t="s">
        <v>70</v>
      </c>
      <c r="B12" s="24" t="s">
        <v>71</v>
      </c>
      <c r="C12" s="24" t="s">
        <v>71</v>
      </c>
      <c r="D12" s="25" t="s">
        <v>70</v>
      </c>
      <c r="E12" s="25" t="s">
        <v>79</v>
      </c>
      <c r="F12" s="26">
        <v>0</v>
      </c>
      <c r="G12" s="26" t="s">
        <v>73</v>
      </c>
      <c r="H12" s="26">
        <v>0</v>
      </c>
      <c r="I12" s="26">
        <f>3744425.58</f>
        <v>3744425.58</v>
      </c>
      <c r="J12" s="26" t="s">
        <v>81</v>
      </c>
    </row>
    <row r="13" spans="1:19" x14ac:dyDescent="0.2">
      <c r="A13" s="27" t="s">
        <v>70</v>
      </c>
      <c r="B13" s="27" t="s">
        <v>71</v>
      </c>
      <c r="C13" s="27" t="s">
        <v>71</v>
      </c>
      <c r="D13" s="28" t="s">
        <v>70</v>
      </c>
      <c r="E13" s="28" t="s">
        <v>79</v>
      </c>
      <c r="F13" s="29">
        <v>0</v>
      </c>
      <c r="G13" s="29" t="s">
        <v>73</v>
      </c>
      <c r="H13" s="29">
        <v>0</v>
      </c>
      <c r="I13" s="29">
        <f>1151827.37</f>
        <v>1151827.3700000001</v>
      </c>
      <c r="J13" s="29" t="s">
        <v>81</v>
      </c>
    </row>
    <row r="14" spans="1:19" x14ac:dyDescent="0.2">
      <c r="A14" s="33" t="s">
        <v>84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9" x14ac:dyDescent="0.2">
      <c r="A15" s="24" t="s">
        <v>70</v>
      </c>
      <c r="B15" s="24" t="s">
        <v>71</v>
      </c>
      <c r="C15" s="24" t="s">
        <v>71</v>
      </c>
      <c r="D15" s="25" t="s">
        <v>70</v>
      </c>
      <c r="E15" s="25" t="s">
        <v>79</v>
      </c>
      <c r="F15" s="26">
        <v>0</v>
      </c>
      <c r="G15" s="26" t="s">
        <v>73</v>
      </c>
      <c r="H15" s="26">
        <v>0</v>
      </c>
      <c r="I15" s="26">
        <f>10210537.27</f>
        <v>10210537.27</v>
      </c>
      <c r="J15" s="26" t="s">
        <v>81</v>
      </c>
    </row>
    <row r="16" spans="1:19" x14ac:dyDescent="0.2">
      <c r="A16" s="27" t="s">
        <v>70</v>
      </c>
      <c r="B16" s="27" t="s">
        <v>71</v>
      </c>
      <c r="C16" s="27" t="s">
        <v>71</v>
      </c>
      <c r="D16" s="28" t="s">
        <v>70</v>
      </c>
      <c r="E16" s="28" t="s">
        <v>79</v>
      </c>
      <c r="F16" s="29">
        <v>0</v>
      </c>
      <c r="G16" s="29" t="s">
        <v>73</v>
      </c>
      <c r="H16" s="29">
        <v>0</v>
      </c>
      <c r="I16" s="29">
        <f>3465755.33</f>
        <v>3465755.33</v>
      </c>
      <c r="J16" s="29" t="s">
        <v>81</v>
      </c>
    </row>
    <row r="17" spans="1:10" x14ac:dyDescent="0.2">
      <c r="A17" s="33" t="s">
        <v>85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2">
      <c r="A18" s="24" t="s">
        <v>70</v>
      </c>
      <c r="B18" s="24" t="s">
        <v>71</v>
      </c>
      <c r="C18" s="24" t="s">
        <v>71</v>
      </c>
      <c r="D18" s="25" t="s">
        <v>70</v>
      </c>
      <c r="E18" s="25" t="s">
        <v>79</v>
      </c>
      <c r="F18" s="26">
        <v>0</v>
      </c>
      <c r="G18" s="26" t="s">
        <v>73</v>
      </c>
      <c r="H18" s="26">
        <v>0</v>
      </c>
      <c r="I18" s="26">
        <f>0</f>
        <v>0</v>
      </c>
      <c r="J18" s="26" t="s">
        <v>81</v>
      </c>
    </row>
    <row r="19" spans="1:10" x14ac:dyDescent="0.2">
      <c r="A19" s="27" t="s">
        <v>70</v>
      </c>
      <c r="B19" s="27" t="s">
        <v>71</v>
      </c>
      <c r="C19" s="27" t="s">
        <v>71</v>
      </c>
      <c r="D19" s="28" t="s">
        <v>70</v>
      </c>
      <c r="E19" s="28" t="s">
        <v>79</v>
      </c>
      <c r="F19" s="29">
        <v>0</v>
      </c>
      <c r="G19" s="29" t="s">
        <v>73</v>
      </c>
      <c r="H19" s="29">
        <v>0</v>
      </c>
      <c r="I19" s="29">
        <f>0</f>
        <v>0</v>
      </c>
      <c r="J19" s="29" t="s">
        <v>81</v>
      </c>
    </row>
    <row r="20" spans="1:10" x14ac:dyDescent="0.2">
      <c r="A20" s="30" t="s">
        <v>86</v>
      </c>
      <c r="B20" s="21"/>
      <c r="C20" s="21"/>
      <c r="D20" s="22"/>
      <c r="E20" s="22"/>
      <c r="F20" s="23"/>
      <c r="G20" s="23"/>
      <c r="H20" s="23"/>
      <c r="I20" s="23"/>
      <c r="J20" s="23"/>
    </row>
  </sheetData>
  <mergeCells count="13">
    <mergeCell ref="A11:J11"/>
    <mergeCell ref="A14:J14"/>
    <mergeCell ref="A17:J17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scale="63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2022-07-20T22:18:37Z</cp:lastPrinted>
  <dcterms:created xsi:type="dcterms:W3CDTF">2015-04-08T19:07:52Z</dcterms:created>
  <dcterms:modified xsi:type="dcterms:W3CDTF">2022-07-20T22:18:48Z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